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hrh1\Desktop\"/>
    </mc:Choice>
  </mc:AlternateContent>
  <xr:revisionPtr revIDLastSave="0" documentId="8_{1E49E773-814C-4BB3-A7E0-C0AA419B201F}" xr6:coauthVersionLast="36" xr6:coauthVersionMax="36" xr10:uidLastSave="{00000000-0000-0000-0000-000000000000}"/>
  <bookViews>
    <workbookView xWindow="0" yWindow="0" windowWidth="14380" windowHeight="2620" xr2:uid="{00000000-000D-0000-FFFF-FFFF00000000}"/>
  </bookViews>
  <sheets>
    <sheet name="Travel Reimb Request" sheetId="1" r:id="rId1"/>
  </sheets>
  <definedNames>
    <definedName name="Mileage_Rate">'Travel Reimb Request'!$F$11</definedName>
    <definedName name="On_File">'Travel Reimb Request'!$L$7</definedName>
    <definedName name="Payment_Method">'Travel Reimb Request'!$L$5</definedName>
    <definedName name="Per_Diem_Days">'Travel Reimb Request'!$F$8</definedName>
    <definedName name="_xlnm.Print_Area" localSheetId="0">'Travel Reimb Request'!$B$2:$L$39</definedName>
    <definedName name="Purpose">'Travel Reimb Request'!$F$6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20" i="1"/>
  <c r="K19" i="1"/>
  <c r="K18" i="1"/>
  <c r="K17" i="1"/>
  <c r="K16" i="1"/>
  <c r="K15" i="1"/>
  <c r="J25" i="1"/>
  <c r="J24" i="1"/>
  <c r="J23" i="1"/>
  <c r="J22" i="1"/>
  <c r="J21" i="1"/>
  <c r="J20" i="1"/>
  <c r="J19" i="1"/>
  <c r="J18" i="1"/>
  <c r="J17" i="1"/>
  <c r="J16" i="1"/>
  <c r="J15" i="1"/>
  <c r="F9" i="1"/>
  <c r="G26" i="1" l="1"/>
  <c r="F26" i="1"/>
  <c r="H26" i="1"/>
  <c r="E26" i="1"/>
  <c r="D26" i="1"/>
  <c r="J11" i="1"/>
  <c r="J10" i="1"/>
  <c r="J9" i="1"/>
  <c r="J8" i="1"/>
  <c r="J7" i="1"/>
  <c r="E7" i="1"/>
  <c r="K27" i="1" l="1"/>
  <c r="L17" i="1"/>
  <c r="L18" i="1"/>
  <c r="L23" i="1"/>
  <c r="L24" i="1"/>
  <c r="L19" i="1"/>
  <c r="L25" i="1"/>
  <c r="L20" i="1"/>
  <c r="L21" i="1"/>
  <c r="J26" i="1"/>
  <c r="L15" i="1"/>
  <c r="L22" i="1"/>
  <c r="L16" i="1"/>
  <c r="K26" i="1" l="1"/>
  <c r="K28" i="1" s="1"/>
  <c r="L26" i="1"/>
</calcChain>
</file>

<file path=xl/sharedStrings.xml><?xml version="1.0" encoding="utf-8"?>
<sst xmlns="http://schemas.openxmlformats.org/spreadsheetml/2006/main" count="52" uniqueCount="48">
  <si>
    <t>Requestor Information</t>
  </si>
  <si>
    <t>Name</t>
  </si>
  <si>
    <t>Address Line 1</t>
  </si>
  <si>
    <t>Address Line 2</t>
  </si>
  <si>
    <t>City, State, Zip</t>
  </si>
  <si>
    <t>Email</t>
  </si>
  <si>
    <t>Phone</t>
  </si>
  <si>
    <t>Travel Information</t>
  </si>
  <si>
    <t>Mileage Rate</t>
  </si>
  <si>
    <t>Purpose</t>
  </si>
  <si>
    <t># Per Diem Days</t>
  </si>
  <si>
    <t>Method of Payment</t>
  </si>
  <si>
    <t>Date</t>
  </si>
  <si>
    <t>Description</t>
  </si>
  <si>
    <t>Airfare</t>
  </si>
  <si>
    <t>Lodging</t>
  </si>
  <si>
    <t>Ground Transportation</t>
  </si>
  <si>
    <t>Meals &amp; Tips</t>
  </si>
  <si>
    <t>WACUHO Card?</t>
  </si>
  <si>
    <t>WACUHO Card Amount</t>
  </si>
  <si>
    <t>Reimbursement Amount</t>
  </si>
  <si>
    <t>Total</t>
  </si>
  <si>
    <t>Per Diem Allowance</t>
  </si>
  <si>
    <t>Total Reimbursement</t>
  </si>
  <si>
    <t>Miles Driven</t>
  </si>
  <si>
    <t>Less Amount over Per Diem Allowance</t>
  </si>
  <si>
    <t>Travel Reimbursement Request Form</t>
  </si>
  <si>
    <t>Return this form and all original receipts to:</t>
  </si>
  <si>
    <t>Requestor Signature</t>
  </si>
  <si>
    <t>treasurer@wacuho.org</t>
  </si>
  <si>
    <t>Approval Signature</t>
  </si>
  <si>
    <t>Payment can generally be expected within 14 days of receipt of this request by the treasurer.</t>
  </si>
  <si>
    <t>Treasurer/President Approval Signature</t>
  </si>
  <si>
    <t>Travel</t>
  </si>
  <si>
    <t>Per Diem</t>
  </si>
  <si>
    <t>Instructions:</t>
  </si>
  <si>
    <t>All required fields are marked by being highlighted in pale red.</t>
  </si>
  <si>
    <t>Indicate the Purpose of the trip using the dropdown options. Choose "Other" and indicate in the Other Purpose box if none of the options are applicable.</t>
  </si>
  <si>
    <t>Indicate the number of Per Diem days. The number of days for the default options is indicated in parentheses in the Purpose field.</t>
  </si>
  <si>
    <t>Choose the Method of Payment to receive the reimbursement. If choosing ACH, additional fields will be presented.</t>
  </si>
  <si>
    <t>Complete the travel expense detail section. On each line, complete the Date, Description, one of the amount columns (Airfare, Ground Transportation, Miles Driven, Lodging, Meals &amp; Tips), and the WACUHO Card column.</t>
  </si>
  <si>
    <t>Note that Ground Transportation does not include mileage. For mileage reimbursement, indicate the number of miles driven in the Miles Driven column.</t>
  </si>
  <si>
    <t>The WACUHO Card column indicates whether or not the relevant expense was made on the WACUHO credit or debit card. This would have happened in coordination with the treasurer.</t>
  </si>
  <si>
    <t>Complete Requestor Information.</t>
  </si>
  <si>
    <t>Notes:</t>
  </si>
  <si>
    <t>Joshelyn Ramirez</t>
  </si>
  <si>
    <t>3429 Spotsylvania Ct, Marina, CA 93933</t>
  </si>
  <si>
    <t>831-582-3378 (office)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</si>
</sst>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0.0"/>
    <numFmt numFmtId="165" formatCode="&quot;$&quot;#,##0.000_);\(&quot;$&quot;#,##0.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165" fontId="0" fillId="0" borderId="0" xfId="1" applyNumberFormat="1" applyFont="1"/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4" fontId="0" fillId="0" borderId="3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4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2" xfId="0" applyBorder="1"/>
    <xf numFmtId="0" fontId="4" fillId="0" borderId="0" xfId="2"/>
    <xf numFmtId="0" fontId="2" fillId="0" borderId="0" xfId="0" applyFont="1" applyAlignment="1">
      <alignment horizontal="right"/>
    </xf>
    <xf numFmtId="44" fontId="2" fillId="0" borderId="4" xfId="0" applyNumberFormat="1" applyFont="1" applyBorder="1"/>
    <xf numFmtId="44" fontId="0" fillId="0" borderId="0" xfId="0" applyNumberFormat="1" applyProtection="1">
      <protection locked="0"/>
    </xf>
    <xf numFmtId="16" fontId="0" fillId="0" borderId="3" xfId="0" applyNumberForma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5" fillId="0" borderId="0" xfId="0" applyFont="1" applyAlignment="1">
      <alignment wrapText="1"/>
    </xf>
    <xf numFmtId="0" fontId="0" fillId="0" borderId="2" xfId="0" applyBorder="1"/>
    <xf numFmtId="0" fontId="5" fillId="0" borderId="0" xfId="0" applyFont="1" applyAlignment="1">
      <alignment horizontal="center"/>
    </xf>
    <xf numFmtId="0" fontId="2" fillId="0" borderId="0" xfId="0" applyFont="1"/>
    <xf numFmtId="0" fontId="0" fillId="0" borderId="0" xfId="0" applyBorder="1" applyProtection="1">
      <protection locked="0"/>
    </xf>
    <xf numFmtId="0" fontId="0" fillId="0" borderId="0" xfId="0" applyAlignment="1">
      <alignment wrapText="1"/>
    </xf>
    <xf numFmtId="5" fontId="0" fillId="0" borderId="0" xfId="1" applyNumberFormat="1" applyFont="1" applyAlignment="1">
      <alignment vertical="center"/>
    </xf>
    <xf numFmtId="0" fontId="0" fillId="0" borderId="5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49" fontId="0" fillId="0" borderId="0" xfId="0" applyNumberFormat="1" applyProtection="1"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6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  <border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  <border>
        <bottom style="thin">
          <color auto="1"/>
        </bottom>
        <vertical/>
        <horizontal/>
      </border>
    </dxf>
    <dxf>
      <fill>
        <patternFill>
          <bgColor rgb="FFFFC7CE"/>
        </patternFill>
      </fill>
      <border>
        <bottom style="thin">
          <color auto="1"/>
        </bottom>
      </border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1924050</xdr:colOff>
      <xdr:row>3</xdr:row>
      <xdr:rowOff>118437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2847975" cy="604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wacuh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L51"/>
  <sheetViews>
    <sheetView showGridLines="0" tabSelected="1" workbookViewId="0">
      <selection activeCell="C6" sqref="C6"/>
    </sheetView>
  </sheetViews>
  <sheetFormatPr defaultRowHeight="14.5" x14ac:dyDescent="0.35"/>
  <cols>
    <col min="1" max="1" width="2.1796875" customWidth="1"/>
    <col min="2" max="2" width="13.81640625" bestFit="1" customWidth="1"/>
    <col min="3" max="3" width="37.1796875" customWidth="1"/>
    <col min="4" max="5" width="15.453125" customWidth="1"/>
    <col min="6" max="6" width="9.1796875" customWidth="1"/>
    <col min="7" max="8" width="15.453125" customWidth="1"/>
    <col min="9" max="9" width="9.54296875" bestFit="1" customWidth="1"/>
    <col min="10" max="12" width="15.453125" customWidth="1"/>
  </cols>
  <sheetData>
    <row r="1" spans="2:12" ht="11.25" customHeight="1" x14ac:dyDescent="0.35"/>
    <row r="2" spans="2:12" ht="23.5" x14ac:dyDescent="0.55000000000000004">
      <c r="L2" s="17" t="s">
        <v>26</v>
      </c>
    </row>
    <row r="5" spans="2:12" x14ac:dyDescent="0.35">
      <c r="B5" s="29" t="s">
        <v>0</v>
      </c>
      <c r="C5" s="29"/>
      <c r="E5" s="29" t="s">
        <v>7</v>
      </c>
      <c r="F5" s="29"/>
      <c r="G5" s="29"/>
      <c r="J5" s="40" t="s">
        <v>11</v>
      </c>
      <c r="K5" s="40"/>
      <c r="L5" s="1"/>
    </row>
    <row r="6" spans="2:12" x14ac:dyDescent="0.35">
      <c r="B6" t="s">
        <v>1</v>
      </c>
      <c r="C6" s="1"/>
      <c r="E6" t="s">
        <v>9</v>
      </c>
      <c r="F6" s="25"/>
      <c r="G6" s="25"/>
      <c r="H6" s="25"/>
    </row>
    <row r="7" spans="2:12" x14ac:dyDescent="0.35">
      <c r="B7" t="s">
        <v>2</v>
      </c>
      <c r="C7" s="1"/>
      <c r="E7" t="str">
        <f>IF(Purpose="Other","Other Purpose","")</f>
        <v/>
      </c>
      <c r="F7" s="30"/>
      <c r="G7" s="30"/>
      <c r="H7" s="30"/>
      <c r="J7" s="41" t="str">
        <f>IF(Payment_Method="ACH","ACH information on file?","")</f>
        <v/>
      </c>
      <c r="K7" s="41"/>
      <c r="L7" s="2"/>
    </row>
    <row r="8" spans="2:12" x14ac:dyDescent="0.35">
      <c r="B8" t="s">
        <v>3</v>
      </c>
      <c r="C8" s="1"/>
      <c r="E8" t="s">
        <v>10</v>
      </c>
      <c r="F8" s="5"/>
      <c r="J8" t="str">
        <f>IF(AND(Payment_Method="ACH",On_File="No"),"Bank Name","")</f>
        <v/>
      </c>
      <c r="K8" s="42"/>
      <c r="L8" s="42"/>
    </row>
    <row r="9" spans="2:12" x14ac:dyDescent="0.35">
      <c r="B9" t="s">
        <v>4</v>
      </c>
      <c r="C9" s="1"/>
      <c r="E9" s="31" t="s">
        <v>22</v>
      </c>
      <c r="F9" s="32">
        <f>150*Per_Diem_Days</f>
        <v>0</v>
      </c>
      <c r="J9" t="str">
        <f>IF(AND(Payment_Method="ACH",On_File="No"),"Account Type","")</f>
        <v/>
      </c>
      <c r="K9" s="42"/>
      <c r="L9" s="42"/>
    </row>
    <row r="10" spans="2:12" x14ac:dyDescent="0.35">
      <c r="B10" t="s">
        <v>5</v>
      </c>
      <c r="C10" s="1"/>
      <c r="E10" s="31"/>
      <c r="F10" s="32"/>
      <c r="J10" t="str">
        <f>IF(AND(Payment_Method="ACH",On_File="No"),"Routing Number","")</f>
        <v/>
      </c>
      <c r="K10" s="39"/>
      <c r="L10" s="39"/>
    </row>
    <row r="11" spans="2:12" x14ac:dyDescent="0.35">
      <c r="B11" t="s">
        <v>6</v>
      </c>
      <c r="C11" s="1"/>
      <c r="E11" t="s">
        <v>8</v>
      </c>
      <c r="F11" s="4">
        <v>0.57999999999999996</v>
      </c>
      <c r="J11" t="str">
        <f>IF(AND(Payment_Method="ACH",On_File="No"),"Account Number","")</f>
        <v/>
      </c>
      <c r="K11" s="39"/>
      <c r="L11" s="39"/>
    </row>
    <row r="13" spans="2:12" x14ac:dyDescent="0.35">
      <c r="D13" s="28" t="s">
        <v>33</v>
      </c>
      <c r="E13" s="28"/>
      <c r="F13" s="28"/>
      <c r="G13" s="28" t="s">
        <v>34</v>
      </c>
      <c r="H13" s="28"/>
    </row>
    <row r="14" spans="2:12" ht="29" x14ac:dyDescent="0.35">
      <c r="B14" s="7" t="s">
        <v>12</v>
      </c>
      <c r="C14" s="7" t="s">
        <v>13</v>
      </c>
      <c r="D14" s="7" t="s">
        <v>14</v>
      </c>
      <c r="E14" s="8" t="s">
        <v>16</v>
      </c>
      <c r="F14" s="8" t="s">
        <v>24</v>
      </c>
      <c r="G14" s="7" t="s">
        <v>15</v>
      </c>
      <c r="H14" s="7" t="s">
        <v>17</v>
      </c>
      <c r="I14" s="8" t="s">
        <v>18</v>
      </c>
      <c r="J14" s="8" t="s">
        <v>19</v>
      </c>
      <c r="K14" s="8" t="s">
        <v>20</v>
      </c>
      <c r="L14" s="8" t="s">
        <v>21</v>
      </c>
    </row>
    <row r="15" spans="2:12" ht="22.5" customHeight="1" x14ac:dyDescent="0.35">
      <c r="B15" s="9"/>
      <c r="C15" s="10"/>
      <c r="D15" s="11"/>
      <c r="E15" s="11"/>
      <c r="F15" s="12"/>
      <c r="G15" s="11"/>
      <c r="H15" s="11"/>
      <c r="I15" s="13"/>
      <c r="J15" s="14" t="str">
        <f>IF(I15="Yes",SUM(D15:E15,G15:H15),"")</f>
        <v/>
      </c>
      <c r="K15" s="14" t="str">
        <f t="shared" ref="K15:K25" si="0">IF(I15="No",SUM(D15:E15,G15:H15)+ROUND(F15*Mileage_Rate,2),"")</f>
        <v/>
      </c>
      <c r="L15" s="14">
        <f t="shared" ref="L15:L25" si="1">SUM(J15:K15)</f>
        <v>0</v>
      </c>
    </row>
    <row r="16" spans="2:12" ht="22.5" customHeight="1" x14ac:dyDescent="0.35">
      <c r="B16" s="24"/>
      <c r="C16" s="10"/>
      <c r="D16" s="11"/>
      <c r="E16" s="11"/>
      <c r="F16" s="12"/>
      <c r="G16" s="11"/>
      <c r="H16" s="11"/>
      <c r="I16" s="13"/>
      <c r="J16" s="14" t="str">
        <f t="shared" ref="J16:J25" si="2">IF(I16="Yes",SUM(D16:E16,G16:H16),"")</f>
        <v/>
      </c>
      <c r="K16" s="14" t="str">
        <f t="shared" si="0"/>
        <v/>
      </c>
      <c r="L16" s="14">
        <f t="shared" si="1"/>
        <v>0</v>
      </c>
    </row>
    <row r="17" spans="2:12" ht="22.5" customHeight="1" x14ac:dyDescent="0.35">
      <c r="B17" s="24"/>
      <c r="C17" s="10"/>
      <c r="D17" s="11"/>
      <c r="E17" s="11"/>
      <c r="F17" s="12"/>
      <c r="G17" s="11"/>
      <c r="H17" s="11"/>
      <c r="I17" s="13"/>
      <c r="J17" s="14" t="str">
        <f t="shared" si="2"/>
        <v/>
      </c>
      <c r="K17" s="14" t="str">
        <f t="shared" si="0"/>
        <v/>
      </c>
      <c r="L17" s="14">
        <f t="shared" si="1"/>
        <v>0</v>
      </c>
    </row>
    <row r="18" spans="2:12" ht="22.5" customHeight="1" x14ac:dyDescent="0.35">
      <c r="B18" s="24"/>
      <c r="C18" s="10"/>
      <c r="D18" s="11"/>
      <c r="E18" s="11"/>
      <c r="F18" s="12"/>
      <c r="G18" s="11"/>
      <c r="H18" s="11"/>
      <c r="I18" s="13"/>
      <c r="J18" s="14" t="str">
        <f t="shared" si="2"/>
        <v/>
      </c>
      <c r="K18" s="14" t="str">
        <f t="shared" si="0"/>
        <v/>
      </c>
      <c r="L18" s="14">
        <f t="shared" si="1"/>
        <v>0</v>
      </c>
    </row>
    <row r="19" spans="2:12" ht="22.5" customHeight="1" x14ac:dyDescent="0.35">
      <c r="B19" s="10"/>
      <c r="C19" s="10"/>
      <c r="D19" s="11"/>
      <c r="E19" s="11"/>
      <c r="F19" s="12"/>
      <c r="G19" s="11"/>
      <c r="H19" s="11"/>
      <c r="I19" s="13"/>
      <c r="J19" s="14" t="str">
        <f t="shared" si="2"/>
        <v/>
      </c>
      <c r="K19" s="14" t="str">
        <f t="shared" si="0"/>
        <v/>
      </c>
      <c r="L19" s="14">
        <f t="shared" si="1"/>
        <v>0</v>
      </c>
    </row>
    <row r="20" spans="2:12" ht="22.5" customHeight="1" x14ac:dyDescent="0.35">
      <c r="B20" s="10"/>
      <c r="C20" s="10"/>
      <c r="D20" s="11"/>
      <c r="E20" s="11"/>
      <c r="F20" s="12"/>
      <c r="G20" s="11"/>
      <c r="H20" s="11"/>
      <c r="I20" s="13"/>
      <c r="J20" s="14" t="str">
        <f t="shared" si="2"/>
        <v/>
      </c>
      <c r="K20" s="14" t="str">
        <f t="shared" si="0"/>
        <v/>
      </c>
      <c r="L20" s="14">
        <f t="shared" si="1"/>
        <v>0</v>
      </c>
    </row>
    <row r="21" spans="2:12" ht="22.5" customHeight="1" x14ac:dyDescent="0.35">
      <c r="B21" s="10"/>
      <c r="C21" s="10"/>
      <c r="D21" s="11"/>
      <c r="E21" s="11"/>
      <c r="F21" s="12"/>
      <c r="G21" s="11"/>
      <c r="H21" s="11"/>
      <c r="I21" s="13"/>
      <c r="J21" s="14" t="str">
        <f t="shared" si="2"/>
        <v/>
      </c>
      <c r="K21" s="14" t="str">
        <f t="shared" si="0"/>
        <v/>
      </c>
      <c r="L21" s="14">
        <f t="shared" si="1"/>
        <v>0</v>
      </c>
    </row>
    <row r="22" spans="2:12" ht="22.5" customHeight="1" x14ac:dyDescent="0.35">
      <c r="B22" s="10"/>
      <c r="C22" s="10"/>
      <c r="D22" s="11"/>
      <c r="E22" s="11"/>
      <c r="F22" s="12"/>
      <c r="G22" s="11"/>
      <c r="H22" s="11"/>
      <c r="I22" s="13"/>
      <c r="J22" s="14" t="str">
        <f t="shared" si="2"/>
        <v/>
      </c>
      <c r="K22" s="14" t="str">
        <f t="shared" si="0"/>
        <v/>
      </c>
      <c r="L22" s="14">
        <f t="shared" si="1"/>
        <v>0</v>
      </c>
    </row>
    <row r="23" spans="2:12" ht="22.5" customHeight="1" x14ac:dyDescent="0.35">
      <c r="B23" s="10"/>
      <c r="C23" s="10"/>
      <c r="D23" s="11"/>
      <c r="E23" s="11"/>
      <c r="F23" s="12"/>
      <c r="G23" s="11"/>
      <c r="H23" s="11"/>
      <c r="I23" s="13"/>
      <c r="J23" s="14" t="str">
        <f t="shared" si="2"/>
        <v/>
      </c>
      <c r="K23" s="14" t="str">
        <f t="shared" si="0"/>
        <v/>
      </c>
      <c r="L23" s="14">
        <f t="shared" si="1"/>
        <v>0</v>
      </c>
    </row>
    <row r="24" spans="2:12" ht="22.5" customHeight="1" x14ac:dyDescent="0.35">
      <c r="B24" s="10"/>
      <c r="C24" s="10"/>
      <c r="D24" s="11"/>
      <c r="E24" s="11"/>
      <c r="F24" s="12"/>
      <c r="G24" s="11"/>
      <c r="H24" s="11"/>
      <c r="I24" s="13"/>
      <c r="J24" s="14" t="str">
        <f t="shared" si="2"/>
        <v/>
      </c>
      <c r="K24" s="14" t="str">
        <f t="shared" si="0"/>
        <v/>
      </c>
      <c r="L24" s="14">
        <f t="shared" si="1"/>
        <v>0</v>
      </c>
    </row>
    <row r="25" spans="2:12" ht="22.5" customHeight="1" x14ac:dyDescent="0.35">
      <c r="B25" s="10"/>
      <c r="C25" s="10"/>
      <c r="D25" s="11"/>
      <c r="E25" s="11"/>
      <c r="F25" s="12"/>
      <c r="G25" s="11"/>
      <c r="H25" s="11"/>
      <c r="I25" s="13"/>
      <c r="J25" s="14" t="str">
        <f t="shared" si="2"/>
        <v/>
      </c>
      <c r="K25" s="14" t="str">
        <f t="shared" si="0"/>
        <v/>
      </c>
      <c r="L25" s="14">
        <f t="shared" si="1"/>
        <v>0</v>
      </c>
    </row>
    <row r="26" spans="2:12" ht="22.5" customHeight="1" x14ac:dyDescent="0.35">
      <c r="B26" s="15" t="s">
        <v>21</v>
      </c>
      <c r="C26" s="15"/>
      <c r="D26" s="14">
        <f>SUM(D15:D25)</f>
        <v>0</v>
      </c>
      <c r="E26" s="14">
        <f>SUM(E15:E25)</f>
        <v>0</v>
      </c>
      <c r="F26" s="16">
        <f>SUM(F15:F25)</f>
        <v>0</v>
      </c>
      <c r="G26" s="14">
        <f>SUM(G15:G25)</f>
        <v>0</v>
      </c>
      <c r="H26" s="14">
        <f>SUM(H15:H25)</f>
        <v>0</v>
      </c>
      <c r="I26" s="15"/>
      <c r="J26" s="14">
        <f t="shared" ref="J26:L26" si="3">SUM(J15:J25)</f>
        <v>0</v>
      </c>
      <c r="K26" s="14">
        <f t="shared" si="3"/>
        <v>0</v>
      </c>
      <c r="L26" s="14">
        <f t="shared" si="3"/>
        <v>0</v>
      </c>
    </row>
    <row r="27" spans="2:12" x14ac:dyDescent="0.35">
      <c r="J27" s="3" t="s">
        <v>25</v>
      </c>
      <c r="K27" s="23">
        <f>-MAX(0,G26+H26-F9)</f>
        <v>0</v>
      </c>
    </row>
    <row r="28" spans="2:12" ht="15" thickBot="1" x14ac:dyDescent="0.4">
      <c r="B28" t="s">
        <v>44</v>
      </c>
      <c r="J28" s="21" t="s">
        <v>23</v>
      </c>
      <c r="K28" s="22">
        <f>SUM(K26:K27)</f>
        <v>0</v>
      </c>
    </row>
    <row r="29" spans="2:12" ht="15" thickTop="1" x14ac:dyDescent="0.35">
      <c r="B29" s="33"/>
      <c r="C29" s="34"/>
      <c r="D29" s="34"/>
      <c r="E29" s="34"/>
      <c r="F29" s="34"/>
      <c r="G29" s="34"/>
      <c r="H29" s="35"/>
    </row>
    <row r="30" spans="2:12" x14ac:dyDescent="0.35">
      <c r="B30" s="36"/>
      <c r="C30" s="37"/>
      <c r="D30" s="37"/>
      <c r="E30" s="37"/>
      <c r="F30" s="37"/>
      <c r="G30" s="37"/>
      <c r="H30" s="38"/>
    </row>
    <row r="32" spans="2:12" x14ac:dyDescent="0.35">
      <c r="B32" s="25"/>
      <c r="C32" s="25"/>
      <c r="E32" s="2"/>
      <c r="H32" t="s">
        <v>27</v>
      </c>
    </row>
    <row r="33" spans="2:12" x14ac:dyDescent="0.35">
      <c r="B33" s="27" t="s">
        <v>28</v>
      </c>
      <c r="C33" s="27"/>
      <c r="D33" s="18"/>
      <c r="E33" s="19" t="s">
        <v>12</v>
      </c>
      <c r="H33" t="s">
        <v>45</v>
      </c>
    </row>
    <row r="34" spans="2:12" x14ac:dyDescent="0.35">
      <c r="H34" t="s">
        <v>46</v>
      </c>
    </row>
    <row r="35" spans="2:12" x14ac:dyDescent="0.35">
      <c r="B35" s="25"/>
      <c r="C35" s="25"/>
      <c r="E35" s="2"/>
      <c r="H35" s="20" t="s">
        <v>29</v>
      </c>
    </row>
    <row r="36" spans="2:12" x14ac:dyDescent="0.35">
      <c r="B36" s="27" t="s">
        <v>30</v>
      </c>
      <c r="C36" s="27"/>
      <c r="D36" s="18"/>
      <c r="E36" s="19" t="s">
        <v>12</v>
      </c>
      <c r="H36" t="s">
        <v>47</v>
      </c>
    </row>
    <row r="38" spans="2:12" x14ac:dyDescent="0.35">
      <c r="B38" s="25"/>
      <c r="C38" s="25"/>
      <c r="E38" s="2"/>
      <c r="H38" s="26" t="s">
        <v>31</v>
      </c>
      <c r="I38" s="26"/>
      <c r="J38" s="26"/>
      <c r="K38" s="26"/>
      <c r="L38" s="26"/>
    </row>
    <row r="39" spans="2:12" x14ac:dyDescent="0.35">
      <c r="B39" s="27" t="s">
        <v>32</v>
      </c>
      <c r="C39" s="27"/>
      <c r="D39" s="18"/>
      <c r="E39" s="19" t="s">
        <v>12</v>
      </c>
      <c r="H39" s="26"/>
      <c r="I39" s="26"/>
      <c r="J39" s="26"/>
      <c r="K39" s="26"/>
      <c r="L39" s="26"/>
    </row>
    <row r="43" spans="2:12" x14ac:dyDescent="0.35">
      <c r="B43" s="6" t="s">
        <v>35</v>
      </c>
    </row>
    <row r="44" spans="2:12" x14ac:dyDescent="0.35">
      <c r="B44" t="s">
        <v>36</v>
      </c>
    </row>
    <row r="45" spans="2:12" x14ac:dyDescent="0.35">
      <c r="B45" t="s">
        <v>43</v>
      </c>
    </row>
    <row r="46" spans="2:12" x14ac:dyDescent="0.35">
      <c r="B46" t="s">
        <v>37</v>
      </c>
    </row>
    <row r="47" spans="2:12" x14ac:dyDescent="0.35">
      <c r="B47" t="s">
        <v>38</v>
      </c>
    </row>
    <row r="48" spans="2:12" x14ac:dyDescent="0.35">
      <c r="B48" t="s">
        <v>39</v>
      </c>
    </row>
    <row r="49" spans="2:2" x14ac:dyDescent="0.35">
      <c r="B49" t="s">
        <v>40</v>
      </c>
    </row>
    <row r="50" spans="2:2" x14ac:dyDescent="0.35">
      <c r="B50" t="s">
        <v>41</v>
      </c>
    </row>
    <row r="51" spans="2:2" x14ac:dyDescent="0.35">
      <c r="B51" t="s">
        <v>42</v>
      </c>
    </row>
  </sheetData>
  <sheetProtection sheet="1" objects="1" scenarios="1" selectLockedCells="1"/>
  <mergeCells count="22">
    <mergeCell ref="K11:L11"/>
    <mergeCell ref="J5:K5"/>
    <mergeCell ref="J7:K7"/>
    <mergeCell ref="K8:L8"/>
    <mergeCell ref="K9:L9"/>
    <mergeCell ref="K10:L10"/>
    <mergeCell ref="B5:C5"/>
    <mergeCell ref="E5:G5"/>
    <mergeCell ref="B32:C32"/>
    <mergeCell ref="B33:C33"/>
    <mergeCell ref="B35:C35"/>
    <mergeCell ref="F6:H6"/>
    <mergeCell ref="F7:H7"/>
    <mergeCell ref="E9:E10"/>
    <mergeCell ref="F9:F10"/>
    <mergeCell ref="B29:H30"/>
    <mergeCell ref="B38:C38"/>
    <mergeCell ref="H38:L39"/>
    <mergeCell ref="B39:C39"/>
    <mergeCell ref="G13:H13"/>
    <mergeCell ref="D13:F13"/>
    <mergeCell ref="B36:C36"/>
  </mergeCells>
  <conditionalFormatting sqref="L7">
    <cfRule type="expression" dxfId="5" priority="6">
      <formula>AND($J$7&lt;&gt;"",$L$7="")</formula>
    </cfRule>
  </conditionalFormatting>
  <conditionalFormatting sqref="K8:L11">
    <cfRule type="expression" dxfId="4" priority="5">
      <formula>AND($J8&lt;&gt;"",$K8="")</formula>
    </cfRule>
  </conditionalFormatting>
  <conditionalFormatting sqref="C6:C7 C9:C11 F6 L5">
    <cfRule type="containsBlanks" dxfId="3" priority="4">
      <formula>LEN(TRIM(C5))=0</formula>
    </cfRule>
  </conditionalFormatting>
  <conditionalFormatting sqref="F7:H7">
    <cfRule type="expression" dxfId="2" priority="3">
      <formula>AND($F$6="Other",$F$7="")</formula>
    </cfRule>
  </conditionalFormatting>
  <conditionalFormatting sqref="F8">
    <cfRule type="containsBlanks" dxfId="1" priority="2">
      <formula>LEN(TRIM(F8))=0</formula>
    </cfRule>
  </conditionalFormatting>
  <conditionalFormatting sqref="I15:I25">
    <cfRule type="expression" dxfId="0" priority="8">
      <formula>AND(SUM(D15:H15)&gt;0,I15="")</formula>
    </cfRule>
  </conditionalFormatting>
  <dataValidations count="5">
    <dataValidation type="list" allowBlank="1" showInputMessage="1" showErrorMessage="1" sqref="K9:L9" xr:uid="{00000000-0002-0000-0000-000000000000}">
      <formula1>"Checking,Savings"</formula1>
    </dataValidation>
    <dataValidation type="list" allowBlank="1" showInputMessage="1" showErrorMessage="1" promptTitle="Details on file?" prompt="If you are unsure, please consult the treasurer." sqref="L7" xr:uid="{00000000-0002-0000-0000-000001000000}">
      <formula1>"Yes,No"</formula1>
    </dataValidation>
    <dataValidation type="list" allowBlank="1" showInputMessage="1" showErrorMessage="1" sqref="L5" xr:uid="{00000000-0002-0000-0000-000002000000}">
      <formula1>"Check,ACH"</formula1>
    </dataValidation>
    <dataValidation type="list" allowBlank="1" showInputMessage="1" showErrorMessage="1" sqref="F6:H6" xr:uid="{00000000-0002-0000-0000-000003000000}">
      <formula1>"Fall Exec Meeting (2),Winter Exec Meeting (2),WACE Pre-Conf Exec Meeting (1),Transition Meeting (2),Other"</formula1>
    </dataValidation>
    <dataValidation type="list" allowBlank="1" showInputMessage="1" showErrorMessage="1" sqref="I15:I25" xr:uid="{00000000-0002-0000-0000-000004000000}">
      <formula1>"Yes,No"</formula1>
    </dataValidation>
  </dataValidations>
  <hyperlinks>
    <hyperlink ref="H35" r:id="rId1" xr:uid="{00000000-0004-0000-0000-000000000000}"/>
  </hyperlinks>
  <printOptions horizontalCentered="1"/>
  <pageMargins left="0.25" right="0.25" top="0.75" bottom="0.75" header="0.3" footer="0.3"/>
  <pageSetup scale="76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Travel Reimb Request</vt:lpstr>
      <vt:lpstr>Mileage_Rate</vt:lpstr>
      <vt:lpstr>On_File</vt:lpstr>
      <vt:lpstr>Payment_Method</vt:lpstr>
      <vt:lpstr>Per_Diem_Days</vt:lpstr>
      <vt:lpstr>'Travel Reimb Request'!Print_Area</vt:lpstr>
      <vt:lpstr>Purpose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Norton,Kyle</dc:creator>
  <cp:lastModifiedBy>Kathryn Hsieh</cp:lastModifiedBy>
  <cp:lastPrinted>2020-02-12T18:38:42Z</cp:lastPrinted>
  <dcterms:created xsi:type="dcterms:W3CDTF">2019-07-30T18:38:33Z</dcterms:created>
  <dcterms:modified xsi:type="dcterms:W3CDTF">2021-07-15T18:46:36Z</dcterms:modified>
</cp:coreProperties>
</file>